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DOA\WZP\WZPDZ\pokój 139\2 Dariusz\2025\73.energia fotowoltaika\dokumenty robocze\SWZ do zatwierdzenia\"/>
    </mc:Choice>
  </mc:AlternateContent>
  <xr:revisionPtr revIDLastSave="0" documentId="8_{E93BCAF5-4C48-42D2-8A44-5D884354194C}" xr6:coauthVersionLast="47" xr6:coauthVersionMax="47" xr10:uidLastSave="{00000000-0000-0000-0000-000000000000}"/>
  <bookViews>
    <workbookView xWindow="2955" yWindow="795" windowWidth="21600" windowHeight="11295" xr2:uid="{00000000-000D-0000-FFFF-FFFF00000000}"/>
  </bookViews>
  <sheets>
    <sheet name="wykaz ppe" sheetId="1" r:id="rId1"/>
  </sheets>
  <definedNames>
    <definedName name="_xlnm._FilterDatabase" localSheetId="0" hidden="1">'wykaz ppe'!$D$1:$AV$15</definedName>
    <definedName name="_xlnm.Print_Area" localSheetId="0">'wykaz ppe'!$P$1:$AV$15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H15" i="1" l="1"/>
  <c r="AH14" i="1"/>
  <c r="AH13" i="1"/>
  <c r="AH12" i="1"/>
  <c r="AH11" i="1"/>
  <c r="AH10" i="1"/>
  <c r="AH9" i="1"/>
  <c r="AH8" i="1"/>
  <c r="AH7" i="1"/>
  <c r="AH16" i="1" s="1"/>
  <c r="AH17" i="1" s="1"/>
  <c r="AH6" i="1"/>
  <c r="AH5" i="1"/>
  <c r="AH4" i="1"/>
  <c r="AH3" i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H2" i="1"/>
</calcChain>
</file>

<file path=xl/sharedStrings.xml><?xml version="1.0" encoding="utf-8"?>
<sst xmlns="http://schemas.openxmlformats.org/spreadsheetml/2006/main" count="470" uniqueCount="156">
  <si>
    <t>Lp.</t>
  </si>
  <si>
    <t>Id Nabywcy</t>
  </si>
  <si>
    <t xml:space="preserve">Lp. Nabywcy </t>
  </si>
  <si>
    <t>Nazwa płatnika</t>
  </si>
  <si>
    <t>NIP</t>
  </si>
  <si>
    <t>Kod pocztowy</t>
  </si>
  <si>
    <t>Miejscowość</t>
  </si>
  <si>
    <t>Ulica</t>
  </si>
  <si>
    <t>Nr posesji</t>
  </si>
  <si>
    <t>Nazwa odbiorcy</t>
  </si>
  <si>
    <t>Nr lokalu</t>
  </si>
  <si>
    <t>Nazwa obiektu - ppe</t>
  </si>
  <si>
    <t>Operator Systemu Dystrybucyjnego</t>
  </si>
  <si>
    <t>Obecny sprzedawca energii</t>
  </si>
  <si>
    <t>Poczta</t>
  </si>
  <si>
    <t>Sposób wystawiania faktury</t>
  </si>
  <si>
    <t>Nr PPE</t>
  </si>
  <si>
    <t>Nr licznika</t>
  </si>
  <si>
    <t>Grupa taryfowa OSD</t>
  </si>
  <si>
    <t xml:space="preserve"> Moc umowna  kW</t>
  </si>
  <si>
    <t xml:space="preserve"> strefa I 
[kWh]</t>
  </si>
  <si>
    <t>strefa II [kWh]</t>
  </si>
  <si>
    <t>strefa III [kWh]</t>
  </si>
  <si>
    <t>strefa IV
[kWh]</t>
  </si>
  <si>
    <t>Razem [kWh]</t>
  </si>
  <si>
    <t>Data instalacji PV</t>
  </si>
  <si>
    <t>Instalacja PV - moc - [kW]</t>
  </si>
  <si>
    <t>Szacowana roczna produkcja energii [kWh]</t>
  </si>
  <si>
    <t>Umowa</t>
  </si>
  <si>
    <t>Rozliczanie</t>
  </si>
  <si>
    <t>Czy ma umowę z kompleksową (UK) ?</t>
  </si>
  <si>
    <t>Czy ma wyodrębnioną umowę z OSD?</t>
  </si>
  <si>
    <t xml:space="preserve">Wypowiedzenie dotychczasowej US/UK </t>
  </si>
  <si>
    <t>Doprowadzenie do zawarcia UD</t>
  </si>
  <si>
    <t xml:space="preserve"> Zawarcie UD </t>
  </si>
  <si>
    <t>Typ zawarcia UD [na wniosek/na oświadczenie]</t>
  </si>
  <si>
    <t xml:space="preserve">Przeprowadzenie procesu ZS </t>
  </si>
  <si>
    <t>Data wejścia ceny w życie</t>
  </si>
  <si>
    <t>Docelowy termin trwania umowy</t>
  </si>
  <si>
    <t>Gmina Wrocław</t>
  </si>
  <si>
    <t>50-141</t>
  </si>
  <si>
    <t>Wrocław</t>
  </si>
  <si>
    <t>Pl. Nowy Targ</t>
  </si>
  <si>
    <t>1-8</t>
  </si>
  <si>
    <t xml:space="preserve">Przedszkole nr 121 "Zielone Przedszkole" </t>
  </si>
  <si>
    <t>51-621</t>
  </si>
  <si>
    <t xml:space="preserve">Tramwajowa </t>
  </si>
  <si>
    <t>Przedszkole nr 121</t>
  </si>
  <si>
    <t>Tauron Dystrybucja S.A.</t>
  </si>
  <si>
    <t>Tauron Sprzedaż Sp. z o.o.</t>
  </si>
  <si>
    <t>Tramwajowa</t>
  </si>
  <si>
    <t>indywidualna</t>
  </si>
  <si>
    <t>590322415103356926</t>
  </si>
  <si>
    <t>C11</t>
  </si>
  <si>
    <t>kompleksowa</t>
  </si>
  <si>
    <t>net metering</t>
  </si>
  <si>
    <t>tak</t>
  </si>
  <si>
    <t>nie</t>
  </si>
  <si>
    <t>wniosek</t>
  </si>
  <si>
    <t xml:space="preserve">nie </t>
  </si>
  <si>
    <t>Szkoła Podstawowa nr 118</t>
  </si>
  <si>
    <t>54-130</t>
  </si>
  <si>
    <t xml:space="preserve">Bulwar Ikara </t>
  </si>
  <si>
    <t>30-417</t>
  </si>
  <si>
    <t>Kraków</t>
  </si>
  <si>
    <t>Wocław</t>
  </si>
  <si>
    <t>590322415101965250</t>
  </si>
  <si>
    <t>C21</t>
  </si>
  <si>
    <t>Zespół Szkolno-Przedszkolny nr 20</t>
  </si>
  <si>
    <t>54-061</t>
  </si>
  <si>
    <t>Karpnicka</t>
  </si>
  <si>
    <t>Zespół szkolno-Przedszkolny nr 20</t>
  </si>
  <si>
    <t>590322415102249625</t>
  </si>
  <si>
    <t>Zespół Szkolno-Przedszkolny nr 19</t>
  </si>
  <si>
    <t>53-135</t>
  </si>
  <si>
    <t>Januszowicka</t>
  </si>
  <si>
    <t>35-37</t>
  </si>
  <si>
    <t>Szkoła  Podsatwowa nr 47</t>
  </si>
  <si>
    <t>590322415102193706</t>
  </si>
  <si>
    <t>03278742</t>
  </si>
  <si>
    <t>Przedszkole nr 19</t>
  </si>
  <si>
    <t>Kutnowska</t>
  </si>
  <si>
    <t>10</t>
  </si>
  <si>
    <t>590322415103856730</t>
  </si>
  <si>
    <t>311686043246</t>
  </si>
  <si>
    <t>Wrocławski Zespoł Żłobków</t>
  </si>
  <si>
    <t>53-609</t>
  </si>
  <si>
    <t>Fabryczna</t>
  </si>
  <si>
    <t>15</t>
  </si>
  <si>
    <t>Wrocławski Zespoł Żłobków - Żłobek nr 16</t>
  </si>
  <si>
    <t>52-130</t>
  </si>
  <si>
    <t>Sygnałowa</t>
  </si>
  <si>
    <t>23</t>
  </si>
  <si>
    <t>590322415104159052</t>
  </si>
  <si>
    <t>97793992</t>
  </si>
  <si>
    <t>Przedszkole Nr 108</t>
  </si>
  <si>
    <t>53-312</t>
  </si>
  <si>
    <t>Drukarska</t>
  </si>
  <si>
    <t>8a</t>
  </si>
  <si>
    <t>Przedszkole</t>
  </si>
  <si>
    <t>590322415102573430</t>
  </si>
  <si>
    <t>A312456856774</t>
  </si>
  <si>
    <t>Szkoła Podstawowa nr 96</t>
  </si>
  <si>
    <t>50-437</t>
  </si>
  <si>
    <t>Krakowska</t>
  </si>
  <si>
    <t>590322415101547715</t>
  </si>
  <si>
    <t>N511600001374</t>
  </si>
  <si>
    <t>21.12.2020</t>
  </si>
  <si>
    <t>Przedszkole nr 66 Bajkolandia</t>
  </si>
  <si>
    <t>54-004</t>
  </si>
  <si>
    <t>Łączna</t>
  </si>
  <si>
    <t>1 do 5</t>
  </si>
  <si>
    <t>590322415102122577</t>
  </si>
  <si>
    <t>Zespół Szkolno-Przedszkolny nr 5</t>
  </si>
  <si>
    <t>51-004</t>
  </si>
  <si>
    <t>Osobowicka</t>
  </si>
  <si>
    <t>Zespól Szkolno-Przedszkolny</t>
  </si>
  <si>
    <t>590322415104438495</t>
  </si>
  <si>
    <t>Przedszkole nr 56 "Niezapominajka"</t>
  </si>
  <si>
    <t>52-314</t>
  </si>
  <si>
    <t>Wałbrzyska</t>
  </si>
  <si>
    <t>2A</t>
  </si>
  <si>
    <t>DUŻA Niezapominajka</t>
  </si>
  <si>
    <t xml:space="preserve">Wałbrzyska </t>
  </si>
  <si>
    <t>590322415102065614</t>
  </si>
  <si>
    <t>52-311</t>
  </si>
  <si>
    <t>Dożynkowa</t>
  </si>
  <si>
    <t>6A</t>
  </si>
  <si>
    <t>WIELKA Niezapominajka</t>
  </si>
  <si>
    <t>590322415100996095</t>
  </si>
  <si>
    <t>03373257</t>
  </si>
  <si>
    <t>8971383551</t>
  </si>
  <si>
    <t>pl. Nowy Targ</t>
  </si>
  <si>
    <t xml:space="preserve">Zarząd Cmentarzy Komunalnych </t>
  </si>
  <si>
    <t>50-224</t>
  </si>
  <si>
    <t>pl. Strzelecki</t>
  </si>
  <si>
    <t>19/21</t>
  </si>
  <si>
    <t xml:space="preserve">Cmentarz Komunalny Oddział Psie Pole </t>
  </si>
  <si>
    <t>51-315</t>
  </si>
  <si>
    <t>Kiełczowska</t>
  </si>
  <si>
    <t>90</t>
  </si>
  <si>
    <t>590322415101938780</t>
  </si>
  <si>
    <t xml:space="preserve"> 03281475</t>
  </si>
  <si>
    <t>C22b</t>
  </si>
  <si>
    <t>45</t>
  </si>
  <si>
    <t>0</t>
  </si>
  <si>
    <t>na wniosek</t>
  </si>
  <si>
    <t>Urząd Miejski Wrocławia</t>
  </si>
  <si>
    <t>pl.Nowy Targ</t>
  </si>
  <si>
    <t>budynek użyteczności publicznej-urząd miasta 0779/17</t>
  </si>
  <si>
    <t>50-502</t>
  </si>
  <si>
    <t>Hubska</t>
  </si>
  <si>
    <t>8-16</t>
  </si>
  <si>
    <t>590322415103310294</t>
  </si>
  <si>
    <t>B21</t>
  </si>
  <si>
    <t>10.2018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</si>
</sst>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z_ł_-;\-* #,##0.00\ _z_ł_-;_-* &quot;-&quot;??\ _z_ł_-;_-@_-"/>
    <numFmt numFmtId="165" formatCode="_-* #,##0\ _z_ł_-;\-* #,##0\ _z_ł_-;_-* &quot;-&quot;??\ _z_ł_-;_-@_-"/>
    <numFmt numFmtId="166" formatCode="[$-415]d\ mmm;@"/>
    <numFmt numFmtId="167" formatCode="_-* #,##0.000\ _z_ł_-;\-* #,##0.000\ _z_ł_-;_-* &quot;-&quot;??\ _z_ł_-;_-@_-"/>
    <numFmt numFmtId="168" formatCode="[$-415]General"/>
  </numFmts>
  <fonts count="1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4" fillId="0" borderId="0"/>
    <xf numFmtId="43" fontId="2" fillId="0" borderId="0" applyFont="0" applyFill="0" applyBorder="0" applyAlignment="0" applyProtection="0"/>
    <xf numFmtId="168" fontId="5" fillId="0" borderId="0"/>
    <xf numFmtId="0" fontId="6" fillId="0" borderId="0"/>
  </cellStyleXfs>
  <cellXfs count="42">
    <xf numFmtId="0" fontId="0" fillId="0" borderId="0" xfId="0"/>
    <xf numFmtId="0" fontId="3" fillId="0" borderId="0" xfId="0" applyFont="1" applyFill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5" fontId="3" fillId="0" borderId="0" xfId="1" applyNumberFormat="1" applyFont="1"/>
    <xf numFmtId="167" fontId="3" fillId="0" borderId="0" xfId="1" applyNumberFormat="1" applyFont="1"/>
    <xf numFmtId="49" fontId="7" fillId="0" borderId="1" xfId="2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/>
    </xf>
    <xf numFmtId="49" fontId="8" fillId="0" borderId="1" xfId="2" applyNumberFormat="1" applyFont="1" applyFill="1" applyBorder="1" applyAlignment="1">
      <alignment horizontal="right" vertical="center" wrapText="1"/>
    </xf>
    <xf numFmtId="164" fontId="7" fillId="0" borderId="1" xfId="3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0" fontId="9" fillId="0" borderId="1" xfId="2" applyFont="1" applyBorder="1" applyAlignment="1">
      <alignment horizontal="left" vertical="center"/>
    </xf>
    <xf numFmtId="49" fontId="9" fillId="0" borderId="1" xfId="2" applyNumberFormat="1" applyFont="1" applyBorder="1" applyAlignment="1">
      <alignment horizontal="left" vertical="center"/>
    </xf>
    <xf numFmtId="0" fontId="9" fillId="0" borderId="1" xfId="2" applyFont="1" applyBorder="1" applyAlignment="1">
      <alignment horizontal="right" vertical="center"/>
    </xf>
    <xf numFmtId="164" fontId="9" fillId="0" borderId="1" xfId="3" applyFont="1" applyFill="1" applyBorder="1" applyAlignment="1">
      <alignment horizontal="left" vertical="center"/>
    </xf>
    <xf numFmtId="165" fontId="9" fillId="0" borderId="1" xfId="1" applyNumberFormat="1" applyFont="1" applyBorder="1" applyAlignment="1">
      <alignment horizontal="left" vertical="center"/>
    </xf>
    <xf numFmtId="14" fontId="9" fillId="0" borderId="1" xfId="2" applyNumberFormat="1" applyFont="1" applyBorder="1" applyAlignment="1">
      <alignment horizontal="left" vertical="center"/>
    </xf>
    <xf numFmtId="0" fontId="9" fillId="0" borderId="2" xfId="2" applyFont="1" applyBorder="1" applyAlignment="1">
      <alignment horizontal="left" vertical="center"/>
    </xf>
    <xf numFmtId="1" fontId="9" fillId="0" borderId="1" xfId="2" applyNumberFormat="1" applyFont="1" applyBorder="1" applyAlignment="1">
      <alignment horizontal="left" vertical="center"/>
    </xf>
    <xf numFmtId="49" fontId="9" fillId="0" borderId="1" xfId="2" applyNumberFormat="1" applyFont="1" applyBorder="1" applyAlignment="1">
      <alignment horizontal="right" vertical="center"/>
    </xf>
    <xf numFmtId="0" fontId="10" fillId="0" borderId="1" xfId="2" applyFont="1" applyBorder="1" applyAlignment="1">
      <alignment horizontal="left" vertical="center"/>
    </xf>
    <xf numFmtId="2" fontId="9" fillId="0" borderId="1" xfId="2" applyNumberFormat="1" applyFont="1" applyBorder="1" applyAlignment="1">
      <alignment horizontal="left" vertical="center"/>
    </xf>
    <xf numFmtId="0" fontId="11" fillId="0" borderId="3" xfId="2" applyFont="1" applyBorder="1" applyAlignment="1">
      <alignment horizontal="left" vertical="center"/>
    </xf>
    <xf numFmtId="16" fontId="9" fillId="0" borderId="1" xfId="2" applyNumberFormat="1" applyFont="1" applyBorder="1" applyAlignment="1">
      <alignment horizontal="right" vertical="center"/>
    </xf>
    <xf numFmtId="16" fontId="9" fillId="0" borderId="1" xfId="2" applyNumberFormat="1" applyFont="1" applyBorder="1" applyAlignment="1">
      <alignment horizontal="left" vertical="center"/>
    </xf>
    <xf numFmtId="165" fontId="9" fillId="0" borderId="1" xfId="1" applyNumberFormat="1" applyFont="1" applyFill="1" applyBorder="1" applyAlignment="1">
      <alignment horizontal="left" vertical="center"/>
    </xf>
    <xf numFmtId="0" fontId="10" fillId="0" borderId="2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 wrapText="1"/>
    </xf>
    <xf numFmtId="0" fontId="10" fillId="0" borderId="1" xfId="4" applyNumberFormat="1" applyFont="1" applyBorder="1" applyAlignment="1">
      <alignment horizontal="left" vertical="center"/>
    </xf>
    <xf numFmtId="0" fontId="10" fillId="0" borderId="1" xfId="4" applyNumberFormat="1" applyFont="1" applyBorder="1" applyAlignment="1">
      <alignment horizontal="left" vertical="center" wrapText="1"/>
    </xf>
    <xf numFmtId="0" fontId="10" fillId="0" borderId="1" xfId="4" applyNumberFormat="1" applyFont="1" applyBorder="1" applyAlignment="1">
      <alignment horizontal="right" vertical="center"/>
    </xf>
    <xf numFmtId="49" fontId="10" fillId="0" borderId="1" xfId="4" applyNumberFormat="1" applyFont="1" applyBorder="1" applyAlignment="1">
      <alignment horizontal="left" vertical="center" wrapText="1"/>
    </xf>
    <xf numFmtId="49" fontId="10" fillId="0" borderId="1" xfId="4" applyNumberFormat="1" applyFont="1" applyBorder="1" applyAlignment="1">
      <alignment horizontal="left" vertical="center"/>
    </xf>
    <xf numFmtId="14" fontId="9" fillId="0" borderId="1" xfId="2" applyNumberFormat="1" applyFont="1" applyBorder="1" applyAlignment="1">
      <alignment horizontal="left" vertical="center" wrapText="1"/>
    </xf>
    <xf numFmtId="2" fontId="10" fillId="0" borderId="1" xfId="2" applyNumberFormat="1" applyFont="1" applyBorder="1" applyAlignment="1">
      <alignment horizontal="left" vertical="center"/>
    </xf>
    <xf numFmtId="49" fontId="9" fillId="0" borderId="2" xfId="2" applyNumberFormat="1" applyFont="1" applyBorder="1" applyAlignment="1">
      <alignment horizontal="right" vertical="center"/>
    </xf>
  </cellXfs>
  <cellStyles count="8">
    <cellStyle name="Dziesiętny" xfId="1" builtinId="3"/>
    <cellStyle name="Dziesiętny 2" xfId="3" xr:uid="{00000000-0005-0000-0000-000001000000}"/>
    <cellStyle name="Dziesiętny 3" xfId="5" xr:uid="{00000000-0005-0000-0000-000002000000}"/>
    <cellStyle name="Excel Built-in Normal" xfId="6" xr:uid="{00000000-0005-0000-0000-000003000000}"/>
    <cellStyle name="Normalny" xfId="0" builtinId="0"/>
    <cellStyle name="Normalny 2" xfId="4" xr:uid="{00000000-0005-0000-0000-000005000000}"/>
    <cellStyle name="Normalny 3" xfId="2" xr:uid="{00000000-0005-0000-0000-000006000000}"/>
    <cellStyle name="Normalny 5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17"/>
  <sheetViews>
    <sheetView tabSelected="1" topLeftCell="U1" workbookViewId="0">
      <selection activeCell="J21" sqref="J21"/>
    </sheetView>
  </sheetViews>
  <sheetFormatPr defaultRowHeight="15"/>
  <cols>
    <col min="1" max="1" width="4.375" style="3" customWidth="1"/>
    <col min="2" max="2" width="7.875" style="3" customWidth="1"/>
    <col min="3" max="3" width="8.625" style="3" customWidth="1"/>
    <col min="4" max="4" width="16.5" style="2" customWidth="1"/>
    <col min="5" max="5" width="10.875" style="2" bestFit="1" customWidth="1"/>
    <col min="6" max="6" width="9" style="2"/>
    <col min="7" max="7" width="13.375" style="2" customWidth="1"/>
    <col min="8" max="8" width="13.625" style="2" customWidth="1"/>
    <col min="9" max="9" width="9.125" style="2" bestFit="1" customWidth="1"/>
    <col min="10" max="10" width="40.625" style="2" customWidth="1"/>
    <col min="11" max="12" width="9" style="2"/>
    <col min="13" max="13" width="18.625" style="2" customWidth="1"/>
    <col min="14" max="14" width="9.125" style="4" bestFit="1" customWidth="1"/>
    <col min="15" max="15" width="9" style="2"/>
    <col min="16" max="16" width="44.125" style="2" customWidth="1"/>
    <col min="17" max="17" width="21.125" style="2" customWidth="1"/>
    <col min="18" max="18" width="22.875" style="2" customWidth="1"/>
    <col min="19" max="21" width="9" style="2"/>
    <col min="22" max="22" width="11.5" style="2" customWidth="1"/>
    <col min="23" max="23" width="9.125" style="2" bestFit="1" customWidth="1"/>
    <col min="24" max="24" width="9" style="2"/>
    <col min="25" max="25" width="17.875" style="5" customWidth="1"/>
    <col min="26" max="26" width="18.5" style="2" customWidth="1"/>
    <col min="27" max="27" width="12.375" style="2" customWidth="1"/>
    <col min="28" max="28" width="9" style="2"/>
    <col min="29" max="29" width="9.125" style="2" bestFit="1" customWidth="1"/>
    <col min="30" max="30" width="11.875" style="2" bestFit="1" customWidth="1"/>
    <col min="31" max="31" width="10.875" style="2" bestFit="1" customWidth="1"/>
    <col min="32" max="33" width="9.125" style="2" bestFit="1" customWidth="1"/>
    <col min="34" max="34" width="12.125" style="6" bestFit="1" customWidth="1"/>
    <col min="35" max="35" width="9.875" style="2" bestFit="1" customWidth="1"/>
    <col min="36" max="37" width="9.125" style="2" bestFit="1" customWidth="1"/>
    <col min="38" max="38" width="13" style="2" customWidth="1"/>
    <col min="39" max="39" width="12.375" style="2" customWidth="1"/>
    <col min="40" max="44" width="9" style="2"/>
    <col min="45" max="45" width="12.25" style="2" customWidth="1"/>
    <col min="46" max="46" width="9" style="2"/>
    <col min="47" max="48" width="9.875" style="2" bestFit="1" customWidth="1"/>
    <col min="49" max="16384" width="9" style="2"/>
  </cols>
  <sheetData>
    <row r="1" spans="1:48" s="1" customFormat="1" ht="60">
      <c r="A1" s="8" t="s">
        <v>0</v>
      </c>
      <c r="B1" s="8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8" t="s">
        <v>9</v>
      </c>
      <c r="K1" s="8" t="s">
        <v>5</v>
      </c>
      <c r="L1" s="8" t="s">
        <v>6</v>
      </c>
      <c r="M1" s="10" t="s">
        <v>7</v>
      </c>
      <c r="N1" s="11" t="s">
        <v>8</v>
      </c>
      <c r="O1" s="9" t="s">
        <v>10</v>
      </c>
      <c r="P1" s="8" t="s">
        <v>11</v>
      </c>
      <c r="Q1" s="8" t="s">
        <v>12</v>
      </c>
      <c r="R1" s="8" t="s">
        <v>13</v>
      </c>
      <c r="S1" s="8" t="s">
        <v>5</v>
      </c>
      <c r="T1" s="8" t="s">
        <v>14</v>
      </c>
      <c r="U1" s="8" t="s">
        <v>6</v>
      </c>
      <c r="V1" s="8" t="s">
        <v>7</v>
      </c>
      <c r="W1" s="9" t="s">
        <v>8</v>
      </c>
      <c r="X1" s="9" t="s">
        <v>10</v>
      </c>
      <c r="Y1" s="12" t="s">
        <v>15</v>
      </c>
      <c r="Z1" s="8" t="s">
        <v>16</v>
      </c>
      <c r="AA1" s="8" t="s">
        <v>17</v>
      </c>
      <c r="AB1" s="8" t="s">
        <v>18</v>
      </c>
      <c r="AC1" s="13" t="s">
        <v>19</v>
      </c>
      <c r="AD1" s="8" t="s">
        <v>20</v>
      </c>
      <c r="AE1" s="8" t="s">
        <v>21</v>
      </c>
      <c r="AF1" s="8" t="s">
        <v>22</v>
      </c>
      <c r="AG1" s="8" t="s">
        <v>23</v>
      </c>
      <c r="AH1" s="14" t="s">
        <v>24</v>
      </c>
      <c r="AI1" s="8" t="s">
        <v>25</v>
      </c>
      <c r="AJ1" s="8" t="s">
        <v>26</v>
      </c>
      <c r="AK1" s="8" t="s">
        <v>27</v>
      </c>
      <c r="AL1" s="8" t="s">
        <v>28</v>
      </c>
      <c r="AM1" s="8" t="s">
        <v>29</v>
      </c>
      <c r="AN1" s="15" t="s">
        <v>30</v>
      </c>
      <c r="AO1" s="15" t="s">
        <v>31</v>
      </c>
      <c r="AP1" s="15" t="s">
        <v>32</v>
      </c>
      <c r="AQ1" s="15" t="s">
        <v>33</v>
      </c>
      <c r="AR1" s="15" t="s">
        <v>34</v>
      </c>
      <c r="AS1" s="15" t="s">
        <v>35</v>
      </c>
      <c r="AT1" s="15" t="s">
        <v>36</v>
      </c>
      <c r="AU1" s="15" t="s">
        <v>37</v>
      </c>
      <c r="AV1" s="15" t="s">
        <v>38</v>
      </c>
    </row>
    <row r="2" spans="1:48" ht="18.75" customHeight="1">
      <c r="A2" s="16">
        <v>1</v>
      </c>
      <c r="B2" s="16">
        <v>1</v>
      </c>
      <c r="C2" s="16">
        <v>1</v>
      </c>
      <c r="D2" s="17" t="s">
        <v>39</v>
      </c>
      <c r="E2" s="17">
        <v>8971383551</v>
      </c>
      <c r="F2" s="17" t="s">
        <v>40</v>
      </c>
      <c r="G2" s="17" t="s">
        <v>41</v>
      </c>
      <c r="H2" s="17" t="s">
        <v>42</v>
      </c>
      <c r="I2" s="18" t="s">
        <v>43</v>
      </c>
      <c r="J2" s="17" t="s">
        <v>44</v>
      </c>
      <c r="K2" s="17" t="s">
        <v>45</v>
      </c>
      <c r="L2" s="17" t="s">
        <v>41</v>
      </c>
      <c r="M2" s="17" t="s">
        <v>46</v>
      </c>
      <c r="N2" s="19">
        <v>34</v>
      </c>
      <c r="O2" s="17"/>
      <c r="P2" s="18" t="s">
        <v>47</v>
      </c>
      <c r="Q2" s="17" t="s">
        <v>48</v>
      </c>
      <c r="R2" s="17" t="s">
        <v>49</v>
      </c>
      <c r="S2" s="17" t="s">
        <v>45</v>
      </c>
      <c r="T2" s="17" t="s">
        <v>41</v>
      </c>
      <c r="U2" s="17" t="s">
        <v>41</v>
      </c>
      <c r="V2" s="17" t="s">
        <v>50</v>
      </c>
      <c r="W2" s="17">
        <v>34</v>
      </c>
      <c r="X2" s="17"/>
      <c r="Y2" s="20" t="s">
        <v>51</v>
      </c>
      <c r="Z2" s="18" t="s">
        <v>52</v>
      </c>
      <c r="AA2" s="17">
        <v>1118702</v>
      </c>
      <c r="AB2" s="17" t="s">
        <v>53</v>
      </c>
      <c r="AC2" s="17">
        <v>30</v>
      </c>
      <c r="AD2" s="21">
        <v>10300</v>
      </c>
      <c r="AE2" s="16">
        <v>0</v>
      </c>
      <c r="AF2" s="16">
        <v>0</v>
      </c>
      <c r="AG2" s="16">
        <v>0</v>
      </c>
      <c r="AH2" s="21">
        <f>SUM(AD2:AG2)</f>
        <v>10300</v>
      </c>
      <c r="AI2" s="22">
        <v>44186</v>
      </c>
      <c r="AJ2" s="17">
        <v>30</v>
      </c>
      <c r="AK2" s="17">
        <v>24266.799999999999</v>
      </c>
      <c r="AL2" s="17" t="s">
        <v>54</v>
      </c>
      <c r="AM2" s="16" t="s">
        <v>55</v>
      </c>
      <c r="AN2" s="17" t="s">
        <v>56</v>
      </c>
      <c r="AO2" s="17" t="s">
        <v>57</v>
      </c>
      <c r="AP2" s="17" t="s">
        <v>57</v>
      </c>
      <c r="AQ2" s="17" t="s">
        <v>57</v>
      </c>
      <c r="AR2" s="17" t="s">
        <v>57</v>
      </c>
      <c r="AS2" s="23" t="s">
        <v>58</v>
      </c>
      <c r="AT2" s="17" t="s">
        <v>59</v>
      </c>
      <c r="AU2" s="22">
        <v>46023</v>
      </c>
      <c r="AV2" s="22">
        <v>46387</v>
      </c>
    </row>
    <row r="3" spans="1:48" ht="18.75" customHeight="1">
      <c r="A3" s="16">
        <f>A2+1</f>
        <v>2</v>
      </c>
      <c r="B3" s="16">
        <f>B2</f>
        <v>1</v>
      </c>
      <c r="C3" s="16">
        <f>C2+1</f>
        <v>2</v>
      </c>
      <c r="D3" s="17" t="s">
        <v>39</v>
      </c>
      <c r="E3" s="17">
        <v>8971383551</v>
      </c>
      <c r="F3" s="17" t="s">
        <v>40</v>
      </c>
      <c r="G3" s="17" t="s">
        <v>41</v>
      </c>
      <c r="H3" s="17" t="s">
        <v>42</v>
      </c>
      <c r="I3" s="18" t="s">
        <v>43</v>
      </c>
      <c r="J3" s="17" t="s">
        <v>60</v>
      </c>
      <c r="K3" s="17" t="s">
        <v>61</v>
      </c>
      <c r="L3" s="17" t="s">
        <v>41</v>
      </c>
      <c r="M3" s="17" t="s">
        <v>62</v>
      </c>
      <c r="N3" s="19">
        <v>19</v>
      </c>
      <c r="O3" s="17"/>
      <c r="P3" s="24" t="s">
        <v>60</v>
      </c>
      <c r="Q3" s="17" t="s">
        <v>48</v>
      </c>
      <c r="R3" s="17" t="s">
        <v>49</v>
      </c>
      <c r="S3" s="17" t="s">
        <v>63</v>
      </c>
      <c r="T3" s="17" t="s">
        <v>64</v>
      </c>
      <c r="U3" s="17" t="s">
        <v>65</v>
      </c>
      <c r="V3" s="17" t="s">
        <v>62</v>
      </c>
      <c r="W3" s="17">
        <v>19</v>
      </c>
      <c r="X3" s="17"/>
      <c r="Y3" s="20" t="s">
        <v>51</v>
      </c>
      <c r="Z3" s="18" t="s">
        <v>66</v>
      </c>
      <c r="AA3" s="17">
        <v>96286014</v>
      </c>
      <c r="AB3" s="17" t="s">
        <v>67</v>
      </c>
      <c r="AC3" s="17">
        <v>70</v>
      </c>
      <c r="AD3" s="21">
        <v>80265</v>
      </c>
      <c r="AE3" s="16">
        <v>0</v>
      </c>
      <c r="AF3" s="16">
        <v>0</v>
      </c>
      <c r="AG3" s="16">
        <v>0</v>
      </c>
      <c r="AH3" s="21">
        <f t="shared" ref="AH3:AH15" si="0">SUM(AD3:AG3)</f>
        <v>80265</v>
      </c>
      <c r="AI3" s="22">
        <v>44502</v>
      </c>
      <c r="AJ3" s="17">
        <v>34.875</v>
      </c>
      <c r="AK3" s="17">
        <v>35350</v>
      </c>
      <c r="AL3" s="17" t="s">
        <v>54</v>
      </c>
      <c r="AM3" s="16" t="s">
        <v>55</v>
      </c>
      <c r="AN3" s="17" t="s">
        <v>57</v>
      </c>
      <c r="AO3" s="17" t="s">
        <v>56</v>
      </c>
      <c r="AP3" s="17" t="s">
        <v>57</v>
      </c>
      <c r="AQ3" s="17" t="s">
        <v>57</v>
      </c>
      <c r="AR3" s="17" t="s">
        <v>57</v>
      </c>
      <c r="AS3" s="23" t="s">
        <v>58</v>
      </c>
      <c r="AT3" s="17" t="s">
        <v>59</v>
      </c>
      <c r="AU3" s="22">
        <v>46023</v>
      </c>
      <c r="AV3" s="22">
        <v>46387</v>
      </c>
    </row>
    <row r="4" spans="1:48" ht="18.75" customHeight="1">
      <c r="A4" s="16">
        <f t="shared" ref="A4:A15" si="1">A3+1</f>
        <v>3</v>
      </c>
      <c r="B4" s="16">
        <f t="shared" ref="B4:B15" si="2">B3</f>
        <v>1</v>
      </c>
      <c r="C4" s="16">
        <f t="shared" ref="C4:C15" si="3">C3+1</f>
        <v>3</v>
      </c>
      <c r="D4" s="17" t="s">
        <v>39</v>
      </c>
      <c r="E4" s="17">
        <v>8971383551</v>
      </c>
      <c r="F4" s="17" t="s">
        <v>40</v>
      </c>
      <c r="G4" s="17" t="s">
        <v>41</v>
      </c>
      <c r="H4" s="17" t="s">
        <v>42</v>
      </c>
      <c r="I4" s="18" t="s">
        <v>43</v>
      </c>
      <c r="J4" s="17" t="s">
        <v>68</v>
      </c>
      <c r="K4" s="17" t="s">
        <v>69</v>
      </c>
      <c r="L4" s="17" t="s">
        <v>41</v>
      </c>
      <c r="M4" s="17" t="s">
        <v>70</v>
      </c>
      <c r="N4" s="19">
        <v>2</v>
      </c>
      <c r="O4" s="17"/>
      <c r="P4" s="17" t="s">
        <v>71</v>
      </c>
      <c r="Q4" s="17" t="s">
        <v>48</v>
      </c>
      <c r="R4" s="17" t="s">
        <v>49</v>
      </c>
      <c r="S4" s="17" t="s">
        <v>69</v>
      </c>
      <c r="T4" s="17" t="s">
        <v>41</v>
      </c>
      <c r="U4" s="17" t="s">
        <v>41</v>
      </c>
      <c r="V4" s="17" t="s">
        <v>70</v>
      </c>
      <c r="W4" s="17">
        <v>2</v>
      </c>
      <c r="X4" s="17"/>
      <c r="Y4" s="20" t="s">
        <v>51</v>
      </c>
      <c r="Z4" s="18" t="s">
        <v>72</v>
      </c>
      <c r="AA4" s="17">
        <v>95216308</v>
      </c>
      <c r="AB4" s="17" t="s">
        <v>67</v>
      </c>
      <c r="AC4" s="17">
        <v>150</v>
      </c>
      <c r="AD4" s="21">
        <v>8365.2099999999991</v>
      </c>
      <c r="AE4" s="16">
        <v>0</v>
      </c>
      <c r="AF4" s="16">
        <v>0</v>
      </c>
      <c r="AG4" s="16">
        <v>0</v>
      </c>
      <c r="AH4" s="21">
        <f t="shared" si="0"/>
        <v>8365.2099999999991</v>
      </c>
      <c r="AI4" s="17">
        <v>2017</v>
      </c>
      <c r="AJ4" s="17">
        <v>40</v>
      </c>
      <c r="AK4" s="17">
        <v>8365.2099999999991</v>
      </c>
      <c r="AL4" s="17" t="s">
        <v>54</v>
      </c>
      <c r="AM4" s="16" t="s">
        <v>55</v>
      </c>
      <c r="AN4" s="17" t="s">
        <v>56</v>
      </c>
      <c r="AO4" s="17" t="s">
        <v>57</v>
      </c>
      <c r="AP4" s="17" t="s">
        <v>57</v>
      </c>
      <c r="AQ4" s="17" t="s">
        <v>57</v>
      </c>
      <c r="AR4" s="17" t="s">
        <v>57</v>
      </c>
      <c r="AS4" s="23" t="s">
        <v>58</v>
      </c>
      <c r="AT4" s="17" t="s">
        <v>59</v>
      </c>
      <c r="AU4" s="22">
        <v>46023</v>
      </c>
      <c r="AV4" s="22">
        <v>46387</v>
      </c>
    </row>
    <row r="5" spans="1:48" ht="18.75" customHeight="1">
      <c r="A5" s="16">
        <f t="shared" si="1"/>
        <v>4</v>
      </c>
      <c r="B5" s="16">
        <f t="shared" si="2"/>
        <v>1</v>
      </c>
      <c r="C5" s="16">
        <f t="shared" si="3"/>
        <v>4</v>
      </c>
      <c r="D5" s="17" t="s">
        <v>39</v>
      </c>
      <c r="E5" s="17">
        <v>8971383551</v>
      </c>
      <c r="F5" s="17" t="s">
        <v>40</v>
      </c>
      <c r="G5" s="17" t="s">
        <v>41</v>
      </c>
      <c r="H5" s="17" t="s">
        <v>42</v>
      </c>
      <c r="I5" s="18" t="s">
        <v>43</v>
      </c>
      <c r="J5" s="17" t="s">
        <v>73</v>
      </c>
      <c r="K5" s="17" t="s">
        <v>74</v>
      </c>
      <c r="L5" s="17" t="s">
        <v>41</v>
      </c>
      <c r="M5" s="17" t="s">
        <v>75</v>
      </c>
      <c r="N5" s="19" t="s">
        <v>76</v>
      </c>
      <c r="O5" s="17"/>
      <c r="P5" s="17" t="s">
        <v>77</v>
      </c>
      <c r="Q5" s="17" t="s">
        <v>48</v>
      </c>
      <c r="R5" s="17" t="s">
        <v>49</v>
      </c>
      <c r="S5" s="17" t="s">
        <v>74</v>
      </c>
      <c r="T5" s="17" t="s">
        <v>41</v>
      </c>
      <c r="U5" s="17" t="s">
        <v>41</v>
      </c>
      <c r="V5" s="17" t="s">
        <v>75</v>
      </c>
      <c r="W5" s="17" t="s">
        <v>76</v>
      </c>
      <c r="X5" s="17"/>
      <c r="Y5" s="20" t="s">
        <v>51</v>
      </c>
      <c r="Z5" s="18" t="s">
        <v>78</v>
      </c>
      <c r="AA5" s="18" t="s">
        <v>79</v>
      </c>
      <c r="AB5" s="17" t="s">
        <v>67</v>
      </c>
      <c r="AC5" s="17">
        <v>50</v>
      </c>
      <c r="AD5" s="21">
        <v>22685</v>
      </c>
      <c r="AE5" s="16">
        <v>0</v>
      </c>
      <c r="AF5" s="16">
        <v>0</v>
      </c>
      <c r="AG5" s="16">
        <v>0</v>
      </c>
      <c r="AH5" s="21">
        <f t="shared" si="0"/>
        <v>22685</v>
      </c>
      <c r="AI5" s="22">
        <v>44587</v>
      </c>
      <c r="AJ5" s="17">
        <v>34.96</v>
      </c>
      <c r="AK5" s="17">
        <v>33800</v>
      </c>
      <c r="AL5" s="17" t="s">
        <v>54</v>
      </c>
      <c r="AM5" s="17" t="s">
        <v>55</v>
      </c>
      <c r="AN5" s="17" t="s">
        <v>56</v>
      </c>
      <c r="AO5" s="17" t="s">
        <v>57</v>
      </c>
      <c r="AP5" s="17" t="s">
        <v>57</v>
      </c>
      <c r="AQ5" s="17" t="s">
        <v>57</v>
      </c>
      <c r="AR5" s="17" t="s">
        <v>57</v>
      </c>
      <c r="AS5" s="23" t="s">
        <v>58</v>
      </c>
      <c r="AT5" s="17" t="s">
        <v>59</v>
      </c>
      <c r="AU5" s="22">
        <v>46023</v>
      </c>
      <c r="AV5" s="22">
        <v>46387</v>
      </c>
    </row>
    <row r="6" spans="1:48" ht="18.75" customHeight="1">
      <c r="A6" s="16">
        <f t="shared" si="1"/>
        <v>5</v>
      </c>
      <c r="B6" s="16">
        <f t="shared" si="2"/>
        <v>1</v>
      </c>
      <c r="C6" s="16">
        <f t="shared" si="3"/>
        <v>5</v>
      </c>
      <c r="D6" s="17" t="s">
        <v>39</v>
      </c>
      <c r="E6" s="17">
        <v>8971383551</v>
      </c>
      <c r="F6" s="17" t="s">
        <v>40</v>
      </c>
      <c r="G6" s="17" t="s">
        <v>41</v>
      </c>
      <c r="H6" s="17" t="s">
        <v>42</v>
      </c>
      <c r="I6" s="18" t="s">
        <v>43</v>
      </c>
      <c r="J6" s="17" t="s">
        <v>73</v>
      </c>
      <c r="K6" s="17" t="s">
        <v>74</v>
      </c>
      <c r="L6" s="17" t="s">
        <v>41</v>
      </c>
      <c r="M6" s="17" t="s">
        <v>75</v>
      </c>
      <c r="N6" s="25" t="s">
        <v>76</v>
      </c>
      <c r="O6" s="17"/>
      <c r="P6" s="16" t="s">
        <v>80</v>
      </c>
      <c r="Q6" s="17" t="s">
        <v>48</v>
      </c>
      <c r="R6" s="17" t="s">
        <v>49</v>
      </c>
      <c r="S6" s="17" t="s">
        <v>74</v>
      </c>
      <c r="T6" s="17" t="s">
        <v>41</v>
      </c>
      <c r="U6" s="17" t="s">
        <v>41</v>
      </c>
      <c r="V6" s="17" t="s">
        <v>81</v>
      </c>
      <c r="W6" s="18" t="s">
        <v>82</v>
      </c>
      <c r="X6" s="17"/>
      <c r="Y6" s="20" t="s">
        <v>51</v>
      </c>
      <c r="Z6" s="18" t="s">
        <v>83</v>
      </c>
      <c r="AA6" s="18" t="s">
        <v>84</v>
      </c>
      <c r="AB6" s="17" t="s">
        <v>53</v>
      </c>
      <c r="AC6" s="26">
        <v>15</v>
      </c>
      <c r="AD6" s="21">
        <v>6449</v>
      </c>
      <c r="AE6" s="16">
        <v>0</v>
      </c>
      <c r="AF6" s="16">
        <v>0</v>
      </c>
      <c r="AG6" s="16">
        <v>0</v>
      </c>
      <c r="AH6" s="21">
        <f t="shared" si="0"/>
        <v>6449</v>
      </c>
      <c r="AI6" s="22">
        <v>44552</v>
      </c>
      <c r="AJ6" s="26">
        <v>8.9</v>
      </c>
      <c r="AK6" s="26">
        <v>9000</v>
      </c>
      <c r="AL6" s="17" t="s">
        <v>54</v>
      </c>
      <c r="AM6" s="17" t="s">
        <v>55</v>
      </c>
      <c r="AN6" s="17" t="s">
        <v>56</v>
      </c>
      <c r="AO6" s="17" t="s">
        <v>57</v>
      </c>
      <c r="AP6" s="17" t="s">
        <v>57</v>
      </c>
      <c r="AQ6" s="17" t="s">
        <v>57</v>
      </c>
      <c r="AR6" s="17" t="s">
        <v>57</v>
      </c>
      <c r="AS6" s="23" t="s">
        <v>58</v>
      </c>
      <c r="AT6" s="17" t="s">
        <v>59</v>
      </c>
      <c r="AU6" s="22">
        <v>46023</v>
      </c>
      <c r="AV6" s="22">
        <v>46387</v>
      </c>
    </row>
    <row r="7" spans="1:48" ht="18.75" customHeight="1">
      <c r="A7" s="16">
        <f t="shared" si="1"/>
        <v>6</v>
      </c>
      <c r="B7" s="16">
        <f t="shared" si="2"/>
        <v>1</v>
      </c>
      <c r="C7" s="16">
        <f t="shared" si="3"/>
        <v>6</v>
      </c>
      <c r="D7" s="17" t="s">
        <v>39</v>
      </c>
      <c r="E7" s="17">
        <v>8971383551</v>
      </c>
      <c r="F7" s="17" t="s">
        <v>40</v>
      </c>
      <c r="G7" s="17" t="s">
        <v>41</v>
      </c>
      <c r="H7" s="17" t="s">
        <v>42</v>
      </c>
      <c r="I7" s="18" t="s">
        <v>43</v>
      </c>
      <c r="J7" s="17" t="s">
        <v>85</v>
      </c>
      <c r="K7" s="17" t="s">
        <v>86</v>
      </c>
      <c r="L7" s="17" t="s">
        <v>41</v>
      </c>
      <c r="M7" s="17" t="s">
        <v>87</v>
      </c>
      <c r="N7" s="25" t="s">
        <v>88</v>
      </c>
      <c r="O7" s="17"/>
      <c r="P7" s="16" t="s">
        <v>89</v>
      </c>
      <c r="Q7" s="17" t="s">
        <v>48</v>
      </c>
      <c r="R7" s="17" t="s">
        <v>49</v>
      </c>
      <c r="S7" s="17" t="s">
        <v>90</v>
      </c>
      <c r="T7" s="17" t="s">
        <v>41</v>
      </c>
      <c r="U7" s="17" t="s">
        <v>41</v>
      </c>
      <c r="V7" s="17" t="s">
        <v>91</v>
      </c>
      <c r="W7" s="18" t="s">
        <v>92</v>
      </c>
      <c r="X7" s="17"/>
      <c r="Y7" s="20" t="s">
        <v>51</v>
      </c>
      <c r="Z7" s="17" t="s">
        <v>93</v>
      </c>
      <c r="AA7" s="18" t="s">
        <v>94</v>
      </c>
      <c r="AB7" s="17" t="s">
        <v>67</v>
      </c>
      <c r="AC7" s="17">
        <v>70</v>
      </c>
      <c r="AD7" s="21">
        <v>136049</v>
      </c>
      <c r="AE7" s="16">
        <v>0</v>
      </c>
      <c r="AF7" s="16">
        <v>0</v>
      </c>
      <c r="AG7" s="16">
        <v>0</v>
      </c>
      <c r="AH7" s="21">
        <f t="shared" si="0"/>
        <v>136049</v>
      </c>
      <c r="AI7" s="22">
        <v>44050</v>
      </c>
      <c r="AJ7" s="27">
        <v>17</v>
      </c>
      <c r="AK7" s="17">
        <v>12500</v>
      </c>
      <c r="AL7" s="17" t="s">
        <v>54</v>
      </c>
      <c r="AM7" s="26" t="s">
        <v>55</v>
      </c>
      <c r="AN7" s="17" t="s">
        <v>56</v>
      </c>
      <c r="AO7" s="17" t="s">
        <v>57</v>
      </c>
      <c r="AP7" s="17" t="s">
        <v>57</v>
      </c>
      <c r="AQ7" s="17" t="s">
        <v>57</v>
      </c>
      <c r="AR7" s="17" t="s">
        <v>57</v>
      </c>
      <c r="AS7" s="23" t="s">
        <v>58</v>
      </c>
      <c r="AT7" s="17" t="s">
        <v>59</v>
      </c>
      <c r="AU7" s="22">
        <v>46023</v>
      </c>
      <c r="AV7" s="22">
        <v>46387</v>
      </c>
    </row>
    <row r="8" spans="1:48" ht="18.75" customHeight="1">
      <c r="A8" s="16">
        <f t="shared" si="1"/>
        <v>7</v>
      </c>
      <c r="B8" s="16">
        <f t="shared" si="2"/>
        <v>1</v>
      </c>
      <c r="C8" s="16">
        <f t="shared" si="3"/>
        <v>7</v>
      </c>
      <c r="D8" s="17" t="s">
        <v>39</v>
      </c>
      <c r="E8" s="17">
        <v>8971383551</v>
      </c>
      <c r="F8" s="17" t="s">
        <v>40</v>
      </c>
      <c r="G8" s="17" t="s">
        <v>41</v>
      </c>
      <c r="H8" s="17" t="s">
        <v>42</v>
      </c>
      <c r="I8" s="18" t="s">
        <v>43</v>
      </c>
      <c r="J8" s="17" t="s">
        <v>95</v>
      </c>
      <c r="K8" s="17" t="s">
        <v>96</v>
      </c>
      <c r="L8" s="17" t="s">
        <v>41</v>
      </c>
      <c r="M8" s="17" t="s">
        <v>97</v>
      </c>
      <c r="N8" s="19" t="s">
        <v>98</v>
      </c>
      <c r="O8" s="17"/>
      <c r="P8" s="18" t="s">
        <v>99</v>
      </c>
      <c r="Q8" s="17" t="s">
        <v>48</v>
      </c>
      <c r="R8" s="17" t="s">
        <v>49</v>
      </c>
      <c r="S8" s="17" t="s">
        <v>96</v>
      </c>
      <c r="T8" s="17" t="s">
        <v>41</v>
      </c>
      <c r="U8" s="17" t="s">
        <v>41</v>
      </c>
      <c r="V8" s="17" t="s">
        <v>97</v>
      </c>
      <c r="W8" s="17" t="s">
        <v>98</v>
      </c>
      <c r="X8" s="17"/>
      <c r="Y8" s="20" t="s">
        <v>51</v>
      </c>
      <c r="Z8" s="18" t="s">
        <v>100</v>
      </c>
      <c r="AA8" s="17" t="s">
        <v>101</v>
      </c>
      <c r="AB8" s="17" t="s">
        <v>53</v>
      </c>
      <c r="AC8" s="17">
        <v>30</v>
      </c>
      <c r="AD8" s="21">
        <v>15225</v>
      </c>
      <c r="AE8" s="16">
        <v>0</v>
      </c>
      <c r="AF8" s="16">
        <v>0</v>
      </c>
      <c r="AG8" s="16">
        <v>0</v>
      </c>
      <c r="AH8" s="21">
        <f t="shared" si="0"/>
        <v>15225</v>
      </c>
      <c r="AI8" s="17">
        <v>2020</v>
      </c>
      <c r="AJ8" s="17">
        <v>20</v>
      </c>
      <c r="AK8" s="17">
        <v>17665</v>
      </c>
      <c r="AL8" s="17" t="s">
        <v>54</v>
      </c>
      <c r="AM8" s="17" t="s">
        <v>55</v>
      </c>
      <c r="AN8" s="17" t="s">
        <v>56</v>
      </c>
      <c r="AO8" s="17" t="s">
        <v>57</v>
      </c>
      <c r="AP8" s="17" t="s">
        <v>57</v>
      </c>
      <c r="AQ8" s="17" t="s">
        <v>57</v>
      </c>
      <c r="AR8" s="17" t="s">
        <v>57</v>
      </c>
      <c r="AS8" s="23" t="s">
        <v>58</v>
      </c>
      <c r="AT8" s="17" t="s">
        <v>59</v>
      </c>
      <c r="AU8" s="22">
        <v>46023</v>
      </c>
      <c r="AV8" s="22">
        <v>46387</v>
      </c>
    </row>
    <row r="9" spans="1:48" ht="18.75" customHeight="1">
      <c r="A9" s="16">
        <f t="shared" si="1"/>
        <v>8</v>
      </c>
      <c r="B9" s="16">
        <f t="shared" si="2"/>
        <v>1</v>
      </c>
      <c r="C9" s="16">
        <f t="shared" si="3"/>
        <v>8</v>
      </c>
      <c r="D9" s="28" t="s">
        <v>39</v>
      </c>
      <c r="E9" s="17">
        <v>8971383551</v>
      </c>
      <c r="F9" s="17" t="s">
        <v>40</v>
      </c>
      <c r="G9" s="17" t="s">
        <v>41</v>
      </c>
      <c r="H9" s="17" t="s">
        <v>42</v>
      </c>
      <c r="I9" s="18" t="s">
        <v>43</v>
      </c>
      <c r="J9" s="17" t="s">
        <v>102</v>
      </c>
      <c r="K9" s="17" t="s">
        <v>103</v>
      </c>
      <c r="L9" s="17" t="s">
        <v>41</v>
      </c>
      <c r="M9" s="17" t="s">
        <v>104</v>
      </c>
      <c r="N9" s="19">
        <v>2</v>
      </c>
      <c r="O9" s="17"/>
      <c r="P9" s="17" t="s">
        <v>102</v>
      </c>
      <c r="Q9" s="17" t="s">
        <v>48</v>
      </c>
      <c r="R9" s="17" t="s">
        <v>49</v>
      </c>
      <c r="S9" s="17" t="s">
        <v>103</v>
      </c>
      <c r="T9" s="17" t="s">
        <v>41</v>
      </c>
      <c r="U9" s="17" t="s">
        <v>41</v>
      </c>
      <c r="V9" s="17" t="s">
        <v>104</v>
      </c>
      <c r="W9" s="17">
        <v>2</v>
      </c>
      <c r="X9" s="17"/>
      <c r="Y9" s="20" t="s">
        <v>51</v>
      </c>
      <c r="Z9" s="18" t="s">
        <v>105</v>
      </c>
      <c r="AA9" s="17" t="s">
        <v>106</v>
      </c>
      <c r="AB9" s="17" t="s">
        <v>53</v>
      </c>
      <c r="AC9" s="17">
        <v>40</v>
      </c>
      <c r="AD9" s="21">
        <v>10018</v>
      </c>
      <c r="AE9" s="16">
        <v>0</v>
      </c>
      <c r="AF9" s="16">
        <v>0</v>
      </c>
      <c r="AG9" s="16">
        <v>0</v>
      </c>
      <c r="AH9" s="21">
        <f t="shared" si="0"/>
        <v>10018</v>
      </c>
      <c r="AI9" s="17" t="s">
        <v>107</v>
      </c>
      <c r="AJ9" s="17">
        <v>30</v>
      </c>
      <c r="AK9" s="17">
        <v>33000</v>
      </c>
      <c r="AL9" s="17" t="s">
        <v>54</v>
      </c>
      <c r="AM9" s="17" t="s">
        <v>55</v>
      </c>
      <c r="AN9" s="17" t="s">
        <v>56</v>
      </c>
      <c r="AO9" s="17" t="s">
        <v>57</v>
      </c>
      <c r="AP9" s="17" t="s">
        <v>57</v>
      </c>
      <c r="AQ9" s="17" t="s">
        <v>57</v>
      </c>
      <c r="AR9" s="17" t="s">
        <v>57</v>
      </c>
      <c r="AS9" s="23" t="s">
        <v>58</v>
      </c>
      <c r="AT9" s="17" t="s">
        <v>59</v>
      </c>
      <c r="AU9" s="22">
        <v>46023</v>
      </c>
      <c r="AV9" s="22">
        <v>46387</v>
      </c>
    </row>
    <row r="10" spans="1:48" ht="18.75" customHeight="1">
      <c r="A10" s="16">
        <f t="shared" si="1"/>
        <v>9</v>
      </c>
      <c r="B10" s="16">
        <f t="shared" si="2"/>
        <v>1</v>
      </c>
      <c r="C10" s="16">
        <f t="shared" si="3"/>
        <v>9</v>
      </c>
      <c r="D10" s="28" t="s">
        <v>39</v>
      </c>
      <c r="E10" s="17">
        <v>8971383551</v>
      </c>
      <c r="F10" s="17" t="s">
        <v>40</v>
      </c>
      <c r="G10" s="17" t="s">
        <v>41</v>
      </c>
      <c r="H10" s="17" t="s">
        <v>42</v>
      </c>
      <c r="I10" s="18" t="s">
        <v>43</v>
      </c>
      <c r="J10" s="17" t="s">
        <v>108</v>
      </c>
      <c r="K10" s="17" t="s">
        <v>109</v>
      </c>
      <c r="L10" s="17" t="s">
        <v>41</v>
      </c>
      <c r="M10" s="17" t="s">
        <v>110</v>
      </c>
      <c r="N10" s="29" t="s">
        <v>111</v>
      </c>
      <c r="O10" s="17"/>
      <c r="P10" s="17" t="s">
        <v>108</v>
      </c>
      <c r="Q10" s="17" t="s">
        <v>48</v>
      </c>
      <c r="R10" s="17" t="s">
        <v>49</v>
      </c>
      <c r="S10" s="17" t="s">
        <v>109</v>
      </c>
      <c r="T10" s="17" t="s">
        <v>41</v>
      </c>
      <c r="U10" s="17" t="s">
        <v>41</v>
      </c>
      <c r="V10" s="17" t="s">
        <v>110</v>
      </c>
      <c r="W10" s="30" t="s">
        <v>111</v>
      </c>
      <c r="X10" s="17"/>
      <c r="Y10" s="20" t="s">
        <v>51</v>
      </c>
      <c r="Z10" s="18" t="s">
        <v>112</v>
      </c>
      <c r="AA10" s="17">
        <v>18186</v>
      </c>
      <c r="AB10" s="17" t="s">
        <v>53</v>
      </c>
      <c r="AC10" s="17">
        <v>40</v>
      </c>
      <c r="AD10" s="31">
        <v>12000</v>
      </c>
      <c r="AE10" s="16">
        <v>0</v>
      </c>
      <c r="AF10" s="16">
        <v>0</v>
      </c>
      <c r="AG10" s="16">
        <v>0</v>
      </c>
      <c r="AH10" s="21">
        <f t="shared" si="0"/>
        <v>12000</v>
      </c>
      <c r="AI10" s="22">
        <v>44144</v>
      </c>
      <c r="AJ10" s="17">
        <v>40</v>
      </c>
      <c r="AK10" s="17">
        <v>30290</v>
      </c>
      <c r="AL10" s="17" t="s">
        <v>54</v>
      </c>
      <c r="AM10" s="26" t="s">
        <v>55</v>
      </c>
      <c r="AN10" s="17" t="s">
        <v>56</v>
      </c>
      <c r="AO10" s="17" t="s">
        <v>57</v>
      </c>
      <c r="AP10" s="17" t="s">
        <v>57</v>
      </c>
      <c r="AQ10" s="17" t="s">
        <v>57</v>
      </c>
      <c r="AR10" s="17" t="s">
        <v>57</v>
      </c>
      <c r="AS10" s="23" t="s">
        <v>58</v>
      </c>
      <c r="AT10" s="17" t="s">
        <v>59</v>
      </c>
      <c r="AU10" s="22">
        <v>46023</v>
      </c>
      <c r="AV10" s="22">
        <v>46387</v>
      </c>
    </row>
    <row r="11" spans="1:48" ht="18.75" customHeight="1">
      <c r="A11" s="16">
        <f t="shared" si="1"/>
        <v>10</v>
      </c>
      <c r="B11" s="16">
        <f t="shared" si="2"/>
        <v>1</v>
      </c>
      <c r="C11" s="16">
        <f t="shared" si="3"/>
        <v>10</v>
      </c>
      <c r="D11" s="28" t="s">
        <v>39</v>
      </c>
      <c r="E11" s="17">
        <v>8971383551</v>
      </c>
      <c r="F11" s="17" t="s">
        <v>40</v>
      </c>
      <c r="G11" s="17" t="s">
        <v>41</v>
      </c>
      <c r="H11" s="17" t="s">
        <v>42</v>
      </c>
      <c r="I11" s="18" t="s">
        <v>43</v>
      </c>
      <c r="J11" s="17" t="s">
        <v>113</v>
      </c>
      <c r="K11" s="17" t="s">
        <v>114</v>
      </c>
      <c r="L11" s="17" t="s">
        <v>41</v>
      </c>
      <c r="M11" s="17" t="s">
        <v>115</v>
      </c>
      <c r="N11" s="19">
        <v>127</v>
      </c>
      <c r="O11" s="17"/>
      <c r="P11" s="17" t="s">
        <v>116</v>
      </c>
      <c r="Q11" s="17" t="s">
        <v>48</v>
      </c>
      <c r="R11" s="17" t="s">
        <v>49</v>
      </c>
      <c r="S11" s="17" t="s">
        <v>114</v>
      </c>
      <c r="T11" s="17" t="s">
        <v>41</v>
      </c>
      <c r="U11" s="17" t="s">
        <v>41</v>
      </c>
      <c r="V11" s="17" t="s">
        <v>115</v>
      </c>
      <c r="W11" s="17">
        <v>127</v>
      </c>
      <c r="X11" s="17"/>
      <c r="Y11" s="20" t="s">
        <v>51</v>
      </c>
      <c r="Z11" s="18" t="s">
        <v>117</v>
      </c>
      <c r="AA11" s="17">
        <v>3279369</v>
      </c>
      <c r="AB11" s="17" t="s">
        <v>67</v>
      </c>
      <c r="AC11" s="17">
        <v>80</v>
      </c>
      <c r="AD11" s="21">
        <v>131925</v>
      </c>
      <c r="AE11" s="16">
        <v>0</v>
      </c>
      <c r="AF11" s="16">
        <v>0</v>
      </c>
      <c r="AG11" s="16">
        <v>0</v>
      </c>
      <c r="AH11" s="21">
        <f t="shared" si="0"/>
        <v>131925</v>
      </c>
      <c r="AI11" s="22">
        <v>44578</v>
      </c>
      <c r="AJ11" s="17">
        <v>29.14</v>
      </c>
      <c r="AK11" s="17">
        <v>1249</v>
      </c>
      <c r="AL11" s="17" t="s">
        <v>54</v>
      </c>
      <c r="AM11" s="17" t="s">
        <v>55</v>
      </c>
      <c r="AN11" s="17" t="s">
        <v>56</v>
      </c>
      <c r="AO11" s="17" t="s">
        <v>57</v>
      </c>
      <c r="AP11" s="17" t="s">
        <v>57</v>
      </c>
      <c r="AQ11" s="17" t="s">
        <v>57</v>
      </c>
      <c r="AR11" s="17" t="s">
        <v>57</v>
      </c>
      <c r="AS11" s="23" t="s">
        <v>58</v>
      </c>
      <c r="AT11" s="17" t="s">
        <v>59</v>
      </c>
      <c r="AU11" s="22">
        <v>46023</v>
      </c>
      <c r="AV11" s="22">
        <v>46387</v>
      </c>
    </row>
    <row r="12" spans="1:48" ht="18.75" customHeight="1">
      <c r="A12" s="16">
        <f t="shared" si="1"/>
        <v>11</v>
      </c>
      <c r="B12" s="16">
        <f t="shared" si="2"/>
        <v>1</v>
      </c>
      <c r="C12" s="16">
        <f t="shared" si="3"/>
        <v>11</v>
      </c>
      <c r="D12" s="17" t="s">
        <v>39</v>
      </c>
      <c r="E12" s="17">
        <v>8971383551</v>
      </c>
      <c r="F12" s="17" t="s">
        <v>40</v>
      </c>
      <c r="G12" s="17" t="s">
        <v>41</v>
      </c>
      <c r="H12" s="17" t="s">
        <v>42</v>
      </c>
      <c r="I12" s="18" t="s">
        <v>43</v>
      </c>
      <c r="J12" s="17" t="s">
        <v>118</v>
      </c>
      <c r="K12" s="17" t="s">
        <v>119</v>
      </c>
      <c r="L12" s="17" t="s">
        <v>41</v>
      </c>
      <c r="M12" s="17" t="s">
        <v>120</v>
      </c>
      <c r="N12" s="19" t="s">
        <v>121</v>
      </c>
      <c r="O12" s="17"/>
      <c r="P12" s="17" t="s">
        <v>122</v>
      </c>
      <c r="Q12" s="17" t="s">
        <v>48</v>
      </c>
      <c r="R12" s="17" t="s">
        <v>49</v>
      </c>
      <c r="S12" s="17" t="s">
        <v>119</v>
      </c>
      <c r="T12" s="17" t="s">
        <v>41</v>
      </c>
      <c r="U12" s="17" t="s">
        <v>41</v>
      </c>
      <c r="V12" s="17" t="s">
        <v>123</v>
      </c>
      <c r="W12" s="17" t="s">
        <v>121</v>
      </c>
      <c r="X12" s="17"/>
      <c r="Y12" s="20" t="s">
        <v>51</v>
      </c>
      <c r="Z12" s="18" t="s">
        <v>124</v>
      </c>
      <c r="AA12" s="17">
        <v>32608130</v>
      </c>
      <c r="AB12" s="17" t="s">
        <v>53</v>
      </c>
      <c r="AC12" s="17">
        <v>22</v>
      </c>
      <c r="AD12" s="31">
        <v>6212</v>
      </c>
      <c r="AE12" s="16">
        <v>0</v>
      </c>
      <c r="AF12" s="16">
        <v>0</v>
      </c>
      <c r="AG12" s="16">
        <v>0</v>
      </c>
      <c r="AH12" s="21">
        <f t="shared" si="0"/>
        <v>6212</v>
      </c>
      <c r="AI12" s="22">
        <v>44518</v>
      </c>
      <c r="AJ12" s="17">
        <v>35.6</v>
      </c>
      <c r="AK12" s="17">
        <v>29465</v>
      </c>
      <c r="AL12" s="17" t="s">
        <v>54</v>
      </c>
      <c r="AM12" s="17" t="s">
        <v>55</v>
      </c>
      <c r="AN12" s="17" t="s">
        <v>56</v>
      </c>
      <c r="AO12" s="17" t="s">
        <v>57</v>
      </c>
      <c r="AP12" s="17" t="s">
        <v>57</v>
      </c>
      <c r="AQ12" s="17" t="s">
        <v>57</v>
      </c>
      <c r="AR12" s="17" t="s">
        <v>57</v>
      </c>
      <c r="AS12" s="23" t="s">
        <v>58</v>
      </c>
      <c r="AT12" s="17" t="s">
        <v>59</v>
      </c>
      <c r="AU12" s="22">
        <v>46023</v>
      </c>
      <c r="AV12" s="22">
        <v>46387</v>
      </c>
    </row>
    <row r="13" spans="1:48" ht="18.75" customHeight="1">
      <c r="A13" s="16">
        <f t="shared" si="1"/>
        <v>12</v>
      </c>
      <c r="B13" s="16">
        <f t="shared" si="2"/>
        <v>1</v>
      </c>
      <c r="C13" s="16">
        <f t="shared" si="3"/>
        <v>12</v>
      </c>
      <c r="D13" s="17" t="s">
        <v>39</v>
      </c>
      <c r="E13" s="17">
        <v>8971383551</v>
      </c>
      <c r="F13" s="17" t="s">
        <v>40</v>
      </c>
      <c r="G13" s="17" t="s">
        <v>41</v>
      </c>
      <c r="H13" s="17" t="s">
        <v>42</v>
      </c>
      <c r="I13" s="18" t="s">
        <v>43</v>
      </c>
      <c r="J13" s="17" t="s">
        <v>118</v>
      </c>
      <c r="K13" s="17" t="s">
        <v>125</v>
      </c>
      <c r="L13" s="17" t="s">
        <v>41</v>
      </c>
      <c r="M13" s="17" t="s">
        <v>126</v>
      </c>
      <c r="N13" s="25" t="s">
        <v>127</v>
      </c>
      <c r="O13" s="17"/>
      <c r="P13" s="16" t="s">
        <v>128</v>
      </c>
      <c r="Q13" s="17" t="s">
        <v>48</v>
      </c>
      <c r="R13" s="17" t="s">
        <v>49</v>
      </c>
      <c r="S13" s="17" t="s">
        <v>125</v>
      </c>
      <c r="T13" s="17" t="s">
        <v>41</v>
      </c>
      <c r="U13" s="17" t="s">
        <v>41</v>
      </c>
      <c r="V13" s="17" t="s">
        <v>126</v>
      </c>
      <c r="W13" s="17" t="s">
        <v>127</v>
      </c>
      <c r="X13" s="17"/>
      <c r="Y13" s="20" t="s">
        <v>51</v>
      </c>
      <c r="Z13" s="18" t="s">
        <v>129</v>
      </c>
      <c r="AA13" s="18" t="s">
        <v>130</v>
      </c>
      <c r="AB13" s="17" t="s">
        <v>53</v>
      </c>
      <c r="AC13" s="32">
        <v>40</v>
      </c>
      <c r="AD13" s="31">
        <v>28935</v>
      </c>
      <c r="AE13" s="33">
        <v>0</v>
      </c>
      <c r="AF13" s="16">
        <v>0</v>
      </c>
      <c r="AG13" s="16">
        <v>0</v>
      </c>
      <c r="AH13" s="21">
        <f t="shared" si="0"/>
        <v>28935</v>
      </c>
      <c r="AI13" s="22">
        <v>44518</v>
      </c>
      <c r="AJ13" s="17">
        <v>35.6</v>
      </c>
      <c r="AK13" s="26">
        <v>28016</v>
      </c>
      <c r="AL13" s="17" t="s">
        <v>54</v>
      </c>
      <c r="AM13" s="17" t="s">
        <v>55</v>
      </c>
      <c r="AN13" s="17" t="s">
        <v>56</v>
      </c>
      <c r="AO13" s="17" t="s">
        <v>57</v>
      </c>
      <c r="AP13" s="17" t="s">
        <v>57</v>
      </c>
      <c r="AQ13" s="17" t="s">
        <v>57</v>
      </c>
      <c r="AR13" s="17" t="s">
        <v>57</v>
      </c>
      <c r="AS13" s="23" t="s">
        <v>58</v>
      </c>
      <c r="AT13" s="17" t="s">
        <v>59</v>
      </c>
      <c r="AU13" s="22">
        <v>46023</v>
      </c>
      <c r="AV13" s="22">
        <v>46387</v>
      </c>
    </row>
    <row r="14" spans="1:48" ht="18.75" customHeight="1">
      <c r="A14" s="16">
        <f t="shared" si="1"/>
        <v>13</v>
      </c>
      <c r="B14" s="16">
        <f t="shared" si="2"/>
        <v>1</v>
      </c>
      <c r="C14" s="16">
        <f t="shared" si="3"/>
        <v>13</v>
      </c>
      <c r="D14" s="34" t="s">
        <v>39</v>
      </c>
      <c r="E14" s="34" t="s">
        <v>131</v>
      </c>
      <c r="F14" s="34" t="s">
        <v>40</v>
      </c>
      <c r="G14" s="34" t="s">
        <v>41</v>
      </c>
      <c r="H14" s="34" t="s">
        <v>132</v>
      </c>
      <c r="I14" s="34" t="s">
        <v>43</v>
      </c>
      <c r="J14" s="35" t="s">
        <v>133</v>
      </c>
      <c r="K14" s="34" t="s">
        <v>134</v>
      </c>
      <c r="L14" s="34" t="s">
        <v>41</v>
      </c>
      <c r="M14" s="34" t="s">
        <v>135</v>
      </c>
      <c r="N14" s="36" t="s">
        <v>136</v>
      </c>
      <c r="O14" s="17"/>
      <c r="P14" s="37" t="s">
        <v>137</v>
      </c>
      <c r="Q14" s="17" t="s">
        <v>48</v>
      </c>
      <c r="R14" s="17" t="s">
        <v>49</v>
      </c>
      <c r="S14" s="38" t="s">
        <v>138</v>
      </c>
      <c r="T14" s="38" t="s">
        <v>41</v>
      </c>
      <c r="U14" s="38" t="s">
        <v>41</v>
      </c>
      <c r="V14" s="38" t="s">
        <v>139</v>
      </c>
      <c r="W14" s="38" t="s">
        <v>140</v>
      </c>
      <c r="X14" s="17"/>
      <c r="Y14" s="20" t="s">
        <v>51</v>
      </c>
      <c r="Z14" s="18" t="s">
        <v>141</v>
      </c>
      <c r="AA14" s="18" t="s">
        <v>142</v>
      </c>
      <c r="AB14" s="18" t="s">
        <v>143</v>
      </c>
      <c r="AC14" s="18" t="s">
        <v>144</v>
      </c>
      <c r="AD14" s="21">
        <v>37755</v>
      </c>
      <c r="AE14" s="21">
        <v>23010</v>
      </c>
      <c r="AF14" s="18" t="s">
        <v>145</v>
      </c>
      <c r="AG14" s="34">
        <v>0</v>
      </c>
      <c r="AH14" s="21">
        <f t="shared" si="0"/>
        <v>60765</v>
      </c>
      <c r="AI14" s="39">
        <v>44846</v>
      </c>
      <c r="AJ14" s="40">
        <v>17.55</v>
      </c>
      <c r="AK14" s="26">
        <v>19290</v>
      </c>
      <c r="AL14" s="17" t="s">
        <v>54</v>
      </c>
      <c r="AM14" s="26" t="s">
        <v>55</v>
      </c>
      <c r="AN14" s="17" t="s">
        <v>56</v>
      </c>
      <c r="AO14" s="17" t="s">
        <v>57</v>
      </c>
      <c r="AP14" s="17" t="s">
        <v>56</v>
      </c>
      <c r="AQ14" s="17" t="s">
        <v>56</v>
      </c>
      <c r="AR14" s="17" t="s">
        <v>56</v>
      </c>
      <c r="AS14" s="17" t="s">
        <v>146</v>
      </c>
      <c r="AT14" s="17" t="s">
        <v>59</v>
      </c>
      <c r="AU14" s="22">
        <v>46023</v>
      </c>
      <c r="AV14" s="22">
        <v>46387</v>
      </c>
    </row>
    <row r="15" spans="1:48" ht="18.75" customHeight="1">
      <c r="A15" s="16">
        <f t="shared" si="1"/>
        <v>14</v>
      </c>
      <c r="B15" s="16">
        <f t="shared" si="2"/>
        <v>1</v>
      </c>
      <c r="C15" s="16">
        <f t="shared" si="3"/>
        <v>14</v>
      </c>
      <c r="D15" s="34" t="s">
        <v>39</v>
      </c>
      <c r="E15" s="17">
        <v>8971383551</v>
      </c>
      <c r="F15" s="17" t="s">
        <v>40</v>
      </c>
      <c r="G15" s="17" t="s">
        <v>41</v>
      </c>
      <c r="H15" s="17" t="s">
        <v>42</v>
      </c>
      <c r="I15" s="18" t="s">
        <v>43</v>
      </c>
      <c r="J15" s="17" t="s">
        <v>147</v>
      </c>
      <c r="K15" s="17" t="s">
        <v>40</v>
      </c>
      <c r="L15" s="17" t="s">
        <v>41</v>
      </c>
      <c r="M15" s="17" t="s">
        <v>148</v>
      </c>
      <c r="N15" s="41" t="s">
        <v>43</v>
      </c>
      <c r="O15" s="17"/>
      <c r="P15" s="33" t="s">
        <v>149</v>
      </c>
      <c r="Q15" s="17" t="s">
        <v>48</v>
      </c>
      <c r="R15" s="17" t="s">
        <v>49</v>
      </c>
      <c r="S15" s="17" t="s">
        <v>150</v>
      </c>
      <c r="T15" s="17" t="s">
        <v>41</v>
      </c>
      <c r="U15" s="17" t="s">
        <v>41</v>
      </c>
      <c r="V15" s="17" t="s">
        <v>151</v>
      </c>
      <c r="W15" s="18" t="s">
        <v>152</v>
      </c>
      <c r="X15" s="17"/>
      <c r="Y15" s="20" t="s">
        <v>51</v>
      </c>
      <c r="Z15" s="18" t="s">
        <v>153</v>
      </c>
      <c r="AA15" s="17">
        <v>93618754</v>
      </c>
      <c r="AB15" s="17" t="s">
        <v>154</v>
      </c>
      <c r="AC15" s="17">
        <v>150</v>
      </c>
      <c r="AD15" s="21">
        <v>172561</v>
      </c>
      <c r="AE15" s="16">
        <v>0</v>
      </c>
      <c r="AF15" s="16">
        <v>0</v>
      </c>
      <c r="AG15" s="16">
        <v>0</v>
      </c>
      <c r="AH15" s="21">
        <f t="shared" si="0"/>
        <v>172561</v>
      </c>
      <c r="AI15" s="17" t="s">
        <v>155</v>
      </c>
      <c r="AJ15" s="17">
        <v>29.89</v>
      </c>
      <c r="AK15" s="17">
        <v>26979.200000000001</v>
      </c>
      <c r="AL15" s="17" t="s">
        <v>54</v>
      </c>
      <c r="AM15" s="16" t="s">
        <v>55</v>
      </c>
      <c r="AN15" s="17" t="s">
        <v>56</v>
      </c>
      <c r="AO15" s="17" t="s">
        <v>57</v>
      </c>
      <c r="AP15" s="17" t="s">
        <v>57</v>
      </c>
      <c r="AQ15" s="17" t="s">
        <v>57</v>
      </c>
      <c r="AR15" s="17" t="s">
        <v>57</v>
      </c>
      <c r="AS15" s="23" t="s">
        <v>58</v>
      </c>
      <c r="AT15" s="17" t="s">
        <v>59</v>
      </c>
      <c r="AU15" s="22">
        <v>46023</v>
      </c>
      <c r="AV15" s="22">
        <v>46387</v>
      </c>
    </row>
    <row r="16" spans="1:48">
      <c r="AH16" s="6">
        <f>SUM(AH2:AH15)</f>
        <v>701754.21</v>
      </c>
    </row>
    <row r="17" spans="34:34">
      <c r="AH17" s="7">
        <f>AH16/1000</f>
        <v>701.75420999999994</v>
      </c>
    </row>
  </sheetData>
  <autoFilter ref="D1:AV15" xr:uid="{00000000-0009-0000-0000-000000000000}"/>
  <pageMargins left="0.43" right="0.15748031496062992" top="0.74803149606299213" bottom="0.74803149606299213" header="0.31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wykaz ppe</vt:lpstr>
      <vt:lpstr>'wykaz ppe'!Obszar_wydruku</vt:lpstr>
    </vt:vector>
  </TitlesOfParts>
  <Company>UMW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Hetman</dc:creator>
  <cp:lastModifiedBy>Haglauer Dariusz</cp:lastModifiedBy>
  <cp:lastPrinted>2025-10-02T11:13:55Z</cp:lastPrinted>
  <dcterms:created xsi:type="dcterms:W3CDTF">2025-09-26T16:08:03Z</dcterms:created>
  <dcterms:modified xsi:type="dcterms:W3CDTF">2025-10-15T07:01:16Z</dcterms:modified>
</cp:coreProperties>
</file>